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E0561E16-B334-4991-99F3-B32C1D7FC1E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Задача 4.1" sheetId="1" r:id="rId1"/>
    <sheet name="Задача 4.2" sheetId="8" r:id="rId2"/>
  </sheets>
  <calcPr calcId="191029"/>
</workbook>
</file>

<file path=xl/calcChain.xml><?xml version="1.0" encoding="utf-8"?>
<calcChain xmlns="http://schemas.openxmlformats.org/spreadsheetml/2006/main">
  <c r="H30" i="1" l="1"/>
  <c r="E31" i="1"/>
  <c r="E32" i="1" s="1"/>
  <c r="E33" i="1" s="1"/>
  <c r="H33" i="1" s="1"/>
  <c r="H32" i="1" l="1"/>
  <c r="H31" i="1"/>
  <c r="E34" i="1"/>
  <c r="G7" i="1"/>
  <c r="E35" i="1" l="1"/>
  <c r="H34" i="1"/>
  <c r="G11" i="1"/>
  <c r="G12" i="1"/>
  <c r="G13" i="1"/>
  <c r="G14" i="1"/>
  <c r="G15" i="1"/>
  <c r="G16" i="1"/>
  <c r="G10" i="1"/>
  <c r="G8" i="1"/>
  <c r="G9" i="1"/>
  <c r="E36" i="1" l="1"/>
  <c r="H35" i="1"/>
  <c r="E37" i="1" l="1"/>
  <c r="H36" i="1"/>
  <c r="E38" i="1" l="1"/>
  <c r="H37" i="1"/>
  <c r="H38" i="1" l="1"/>
  <c r="E39" i="1"/>
  <c r="E40" i="1" l="1"/>
  <c r="H39" i="1"/>
  <c r="H27" i="1" s="1"/>
</calcChain>
</file>

<file path=xl/sharedStrings.xml><?xml version="1.0" encoding="utf-8"?>
<sst xmlns="http://schemas.openxmlformats.org/spreadsheetml/2006/main" count="46" uniqueCount="33">
  <si>
    <t>янв</t>
  </si>
  <si>
    <t>фев</t>
  </si>
  <si>
    <t>мар</t>
  </si>
  <si>
    <t>апр</t>
  </si>
  <si>
    <t xml:space="preserve">май </t>
  </si>
  <si>
    <t>июн</t>
  </si>
  <si>
    <t>июл</t>
  </si>
  <si>
    <t>авг</t>
  </si>
  <si>
    <t>сен</t>
  </si>
  <si>
    <t>окт</t>
  </si>
  <si>
    <t>альфа</t>
  </si>
  <si>
    <t>факт</t>
  </si>
  <si>
    <t>t</t>
  </si>
  <si>
    <t>w</t>
  </si>
  <si>
    <t>y</t>
  </si>
  <si>
    <t>месяц</t>
  </si>
  <si>
    <t>α</t>
  </si>
  <si>
    <t>β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</si>
  <si>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</si>
  <si>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</si>
  <si>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</si>
  <si>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</si>
  <si>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</si>
  <si>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</si>
  <si>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</si>
  <si>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</si>
  <si>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</si>
  <si>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</si>
  <si>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ноя</t>
  </si>
  <si>
    <r>
      <rPr>
        <b/>
        <i/>
        <sz val="14"/>
        <color rgb="FF000000"/>
        <rFont val="Times New Roman"/>
        <family val="1"/>
        <charset val="204"/>
      </rPr>
      <t>y</t>
    </r>
    <r>
      <rPr>
        <b/>
        <vertAlign val="subscript"/>
        <sz val="14"/>
        <color rgb="FF000000"/>
        <rFont val="Times New Roman"/>
        <family val="1"/>
        <charset val="204"/>
      </rPr>
      <t>t</t>
    </r>
  </si>
  <si>
    <r>
      <rPr>
        <b/>
        <i/>
        <sz val="14"/>
        <color rgb="FF000000"/>
        <rFont val="Times New Roman"/>
        <family val="1"/>
        <charset val="204"/>
      </rPr>
      <t>S</t>
    </r>
    <r>
      <rPr>
        <b/>
        <vertAlign val="subscript"/>
        <sz val="14"/>
        <color rgb="FF000000"/>
        <rFont val="Times New Roman"/>
        <family val="1"/>
        <charset val="204"/>
      </rPr>
      <t>t</t>
    </r>
  </si>
  <si>
    <t>i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</si>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</sst>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9]mmmm\ yyyy;@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sz val="12"/>
      <color theme="1"/>
      <name val="Sitka Text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 applyFont="1"/>
    <xf numFmtId="0" fontId="4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6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'Задача 4.1'!$G$6</c:f>
              <c:strCache>
                <c:ptCount val="1"/>
                <c:pt idx="0">
                  <c:v>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'Задача 4.1'!$C$7:$C$16</c:f>
              <c:strCache>
                <c:ptCount val="10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</c:strCache>
            </c:strRef>
          </c:cat>
          <c:val>
            <c:numRef>
              <c:f>'Задача 4.1'!$G$7:$G$16</c:f>
              <c:numCache>
                <c:formatCode>0.000</c:formatCode>
                <c:ptCount val="10"/>
                <c:pt idx="0">
                  <c:v>1.4078378677368164E-2</c:v>
                </c:pt>
                <c:pt idx="1">
                  <c:v>1.8771171569824219E-2</c:v>
                </c:pt>
                <c:pt idx="2">
                  <c:v>2.5028228759765625E-2</c:v>
                </c:pt>
                <c:pt idx="3">
                  <c:v>3.33709716796875E-2</c:v>
                </c:pt>
                <c:pt idx="4">
                  <c:v>4.449462890625E-2</c:v>
                </c:pt>
                <c:pt idx="5">
                  <c:v>5.9326171875E-2</c:v>
                </c:pt>
                <c:pt idx="6">
                  <c:v>7.91015625E-2</c:v>
                </c:pt>
                <c:pt idx="7">
                  <c:v>0.10546875</c:v>
                </c:pt>
                <c:pt idx="8">
                  <c:v>0.140625</c:v>
                </c:pt>
                <c:pt idx="9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6-4702-871B-A3881863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7314143"/>
        <c:axId val="721613791"/>
      </c:barChart>
      <c:catAx>
        <c:axId val="100731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21613791"/>
        <c:crosses val="autoZero"/>
        <c:auto val="1"/>
        <c:lblAlgn val="ctr"/>
        <c:lblOffset val="100"/>
        <c:noMultiLvlLbl val="0"/>
      </c:catAx>
      <c:valAx>
        <c:axId val="72161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7314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'Задача 4.1'!$D$29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4.1'!$D$30:$D$40</c:f>
              <c:numCache>
                <c:formatCode>General</c:formatCode>
                <c:ptCount val="11"/>
                <c:pt idx="0">
                  <c:v>2.99</c:v>
                </c:pt>
                <c:pt idx="1">
                  <c:v>2.66</c:v>
                </c:pt>
                <c:pt idx="2">
                  <c:v>2.1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2.2200000000000002</c:v>
                </c:pt>
                <c:pt idx="6">
                  <c:v>1.97</c:v>
                </c:pt>
                <c:pt idx="7">
                  <c:v>1.42</c:v>
                </c:pt>
                <c:pt idx="8">
                  <c:v>2.2200000000000002</c:v>
                </c:pt>
                <c:pt idx="9">
                  <c:v>1.72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BB-4B04-8FF0-F28D9E8AD3C9}"/>
            </c:ext>
          </c:extLst>
        </c:ser>
        <c:ser>
          <c:idx val="1"/>
          <c:order val="1"/>
          <c:tx>
            <c:strRef>
              <c:f>'Задача 4.1'!$E$29</c:f>
              <c:strCache>
                <c:ptCount val="1"/>
                <c:pt idx="0">
                  <c:v>St</c:v>
                </c:pt>
              </c:strCache>
            </c:strRef>
          </c:tx>
          <c:spPr>
            <a:ln w="19050" cap="rnd">
              <a:solidFill>
                <a:schemeClr val="accent5">
                  <a:shade val="86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shade val="86000"/>
                </a:schemeClr>
              </a:solidFill>
              <a:ln w="9525">
                <a:solidFill>
                  <a:schemeClr val="accent5">
                    <a:shade val="86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4.1'!$E$30:$E$40</c:f>
              <c:numCache>
                <c:formatCode>0.00</c:formatCode>
                <c:ptCount val="11"/>
                <c:pt idx="0" formatCode="General">
                  <c:v>2.99</c:v>
                </c:pt>
                <c:pt idx="1">
                  <c:v>2.99</c:v>
                </c:pt>
                <c:pt idx="2">
                  <c:v>2.7590000000000003</c:v>
                </c:pt>
                <c:pt idx="3">
                  <c:v>2.2977000000000003</c:v>
                </c:pt>
                <c:pt idx="4">
                  <c:v>2.2293100000000003</c:v>
                </c:pt>
                <c:pt idx="5">
                  <c:v>2.3487930000000001</c:v>
                </c:pt>
                <c:pt idx="6">
                  <c:v>2.2586379000000001</c:v>
                </c:pt>
                <c:pt idx="7">
                  <c:v>2.05659137</c:v>
                </c:pt>
                <c:pt idx="8">
                  <c:v>1.6109774109999999</c:v>
                </c:pt>
                <c:pt idx="9">
                  <c:v>2.0372932232999998</c:v>
                </c:pt>
                <c:pt idx="10">
                  <c:v>1.81518796699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BB-4B04-8FF0-F28D9E8AD3C9}"/>
            </c:ext>
          </c:extLst>
        </c:ser>
        <c:ser>
          <c:idx val="2"/>
          <c:order val="2"/>
          <c:tx>
            <c:strRef>
              <c:f>'Задача 4.1'!$F$29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tint val="86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tint val="86000"/>
                </a:schemeClr>
              </a:solidFill>
              <a:ln w="9525">
                <a:solidFill>
                  <a:schemeClr val="accent5">
                    <a:tint val="86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4.1'!$F$30:$F$40</c:f>
              <c:numCache>
                <c:formatCode>0.00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BB-4B04-8FF0-F28D9E8AD3C9}"/>
            </c:ext>
          </c:extLst>
        </c:ser>
        <c:ser>
          <c:idx val="3"/>
          <c:order val="3"/>
          <c:tx>
            <c:strRef>
              <c:f>'Задача 4.1'!$G$29</c:f>
              <c:strCache>
                <c:ptCount val="1"/>
              </c:strCache>
            </c:strRef>
          </c:tx>
          <c:spPr>
            <a:ln w="19050" cap="rnd">
              <a:solidFill>
                <a:schemeClr val="accent5">
                  <a:tint val="58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tint val="58000"/>
                </a:schemeClr>
              </a:solidFill>
              <a:ln w="9525">
                <a:solidFill>
                  <a:schemeClr val="accent5">
                    <a:tint val="58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4.1'!$G$30:$G$40</c:f>
              <c:numCache>
                <c:formatCode>0.00</c:formatCode>
                <c:ptCount val="1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5BB-4B04-8FF0-F28D9E8A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4799"/>
        <c:axId val="1008534319"/>
      </c:scatterChart>
      <c:valAx>
        <c:axId val="786104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8534319"/>
        <c:crosses val="autoZero"/>
        <c:crossBetween val="midCat"/>
      </c:valAx>
      <c:valAx>
        <c:axId val="1008534319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61047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'Задача 4.1'!$D$29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4.1'!$D$30:$D$40</c:f>
              <c:numCache>
                <c:formatCode>General</c:formatCode>
                <c:ptCount val="11"/>
                <c:pt idx="0">
                  <c:v>2.99</c:v>
                </c:pt>
                <c:pt idx="1">
                  <c:v>2.66</c:v>
                </c:pt>
                <c:pt idx="2">
                  <c:v>2.1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2.2200000000000002</c:v>
                </c:pt>
                <c:pt idx="6">
                  <c:v>1.97</c:v>
                </c:pt>
                <c:pt idx="7">
                  <c:v>1.42</c:v>
                </c:pt>
                <c:pt idx="8">
                  <c:v>2.2200000000000002</c:v>
                </c:pt>
                <c:pt idx="9">
                  <c:v>1.72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12-4AA3-A5A6-B55E4317458D}"/>
            </c:ext>
          </c:extLst>
        </c:ser>
        <c:ser>
          <c:idx val="1"/>
          <c:order val="1"/>
          <c:tx>
            <c:strRef>
              <c:f>'Задача 4.1'!$E$29</c:f>
              <c:strCache>
                <c:ptCount val="1"/>
                <c:pt idx="0">
                  <c:v>St</c:v>
                </c:pt>
              </c:strCache>
            </c:strRef>
          </c:tx>
          <c:spPr>
            <a:ln w="19050" cap="rnd">
              <a:solidFill>
                <a:schemeClr val="accent5">
                  <a:tint val="77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shade val="86000"/>
                </a:schemeClr>
              </a:solidFill>
              <a:ln w="9525">
                <a:solidFill>
                  <a:schemeClr val="accent5">
                    <a:shade val="86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4.1'!$E$30:$E$40</c:f>
              <c:numCache>
                <c:formatCode>0.00</c:formatCode>
                <c:ptCount val="11"/>
                <c:pt idx="0" formatCode="General">
                  <c:v>2.99</c:v>
                </c:pt>
                <c:pt idx="1">
                  <c:v>2.99</c:v>
                </c:pt>
                <c:pt idx="2">
                  <c:v>2.7590000000000003</c:v>
                </c:pt>
                <c:pt idx="3">
                  <c:v>2.2977000000000003</c:v>
                </c:pt>
                <c:pt idx="4">
                  <c:v>2.2293100000000003</c:v>
                </c:pt>
                <c:pt idx="5">
                  <c:v>2.3487930000000001</c:v>
                </c:pt>
                <c:pt idx="6">
                  <c:v>2.2586379000000001</c:v>
                </c:pt>
                <c:pt idx="7">
                  <c:v>2.05659137</c:v>
                </c:pt>
                <c:pt idx="8">
                  <c:v>1.6109774109999999</c:v>
                </c:pt>
                <c:pt idx="9">
                  <c:v>2.0372932232999998</c:v>
                </c:pt>
                <c:pt idx="10">
                  <c:v>1.81518796699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12-4AA3-A5A6-B55E4317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4799"/>
        <c:axId val="1008534319"/>
      </c:scatterChart>
      <c:valAx>
        <c:axId val="786104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8534319"/>
        <c:crosses val="autoZero"/>
        <c:crossBetween val="midCat"/>
      </c:valAx>
      <c:valAx>
        <c:axId val="1008534319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61047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65699943962914E-2"/>
          <c:y val="2.7465662515229545E-2"/>
          <c:w val="0.93971890219973764"/>
          <c:h val="0.73307327787641863"/>
        </c:manualLayout>
      </c:layout>
      <c:scatterChart>
        <c:scatterStyle val="lineMarker"/>
        <c:varyColors val="0"/>
        <c:ser>
          <c:idx val="0"/>
          <c:order val="0"/>
          <c:tx>
            <c:v>Фактические данные</c:v>
          </c:tx>
          <c:spPr>
            <a:ln w="28575">
              <a:noFill/>
            </a:ln>
          </c:spPr>
          <c:marker>
            <c:symbol val="circle"/>
            <c:size val="10"/>
            <c:spPr>
              <a:noFill/>
              <a:ln w="28575"/>
            </c:spPr>
          </c:marker>
          <c:xVal>
            <c:numRef>
              <c:f>'Задача 4.2'!$B$3:$B$45</c:f>
              <c:numCache>
                <c:formatCode>[$-419]mmmm\ yyyy;@</c:formatCode>
                <c:ptCount val="43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  <c:pt idx="20">
                  <c:v>42736</c:v>
                </c:pt>
                <c:pt idx="21">
                  <c:v>42767</c:v>
                </c:pt>
                <c:pt idx="22">
                  <c:v>42795</c:v>
                </c:pt>
                <c:pt idx="23">
                  <c:v>42826</c:v>
                </c:pt>
                <c:pt idx="24">
                  <c:v>42856</c:v>
                </c:pt>
                <c:pt idx="25">
                  <c:v>42887</c:v>
                </c:pt>
                <c:pt idx="26">
                  <c:v>42917</c:v>
                </c:pt>
                <c:pt idx="27">
                  <c:v>42948</c:v>
                </c:pt>
                <c:pt idx="28">
                  <c:v>42979</c:v>
                </c:pt>
                <c:pt idx="29">
                  <c:v>43009</c:v>
                </c:pt>
                <c:pt idx="30">
                  <c:v>43040</c:v>
                </c:pt>
                <c:pt idx="31">
                  <c:v>43070</c:v>
                </c:pt>
                <c:pt idx="32">
                  <c:v>43101</c:v>
                </c:pt>
                <c:pt idx="33">
                  <c:v>43132</c:v>
                </c:pt>
                <c:pt idx="34">
                  <c:v>43160</c:v>
                </c:pt>
                <c:pt idx="35">
                  <c:v>43191</c:v>
                </c:pt>
                <c:pt idx="36">
                  <c:v>43221</c:v>
                </c:pt>
                <c:pt idx="37">
                  <c:v>43252</c:v>
                </c:pt>
                <c:pt idx="38">
                  <c:v>43282</c:v>
                </c:pt>
                <c:pt idx="39">
                  <c:v>43313</c:v>
                </c:pt>
                <c:pt idx="40">
                  <c:v>43344</c:v>
                </c:pt>
                <c:pt idx="41">
                  <c:v>43374</c:v>
                </c:pt>
                <c:pt idx="42">
                  <c:v>43405</c:v>
                </c:pt>
              </c:numCache>
            </c:numRef>
          </c:xVal>
          <c:yVal>
            <c:numRef>
              <c:f>'Задача 4.2'!$C$3:$C$45</c:f>
              <c:numCache>
                <c:formatCode>General</c:formatCode>
                <c:ptCount val="43"/>
                <c:pt idx="0">
                  <c:v>51.7</c:v>
                </c:pt>
                <c:pt idx="1">
                  <c:v>52.8</c:v>
                </c:pt>
                <c:pt idx="2">
                  <c:v>55.8</c:v>
                </c:pt>
                <c:pt idx="3">
                  <c:v>60.3</c:v>
                </c:pt>
                <c:pt idx="4">
                  <c:v>65.3</c:v>
                </c:pt>
                <c:pt idx="5">
                  <c:v>65.7</c:v>
                </c:pt>
                <c:pt idx="6">
                  <c:v>63.8</c:v>
                </c:pt>
                <c:pt idx="7">
                  <c:v>66.7</c:v>
                </c:pt>
                <c:pt idx="8">
                  <c:v>72.900000000000006</c:v>
                </c:pt>
                <c:pt idx="9">
                  <c:v>76.3</c:v>
                </c:pt>
                <c:pt idx="10">
                  <c:v>75.900000000000006</c:v>
                </c:pt>
                <c:pt idx="11">
                  <c:v>67.599999999999994</c:v>
                </c:pt>
                <c:pt idx="12">
                  <c:v>66.2</c:v>
                </c:pt>
                <c:pt idx="13" formatCode="0.0">
                  <c:v>66</c:v>
                </c:pt>
                <c:pt idx="14">
                  <c:v>64.2</c:v>
                </c:pt>
                <c:pt idx="15">
                  <c:v>65.900000000000006</c:v>
                </c:pt>
                <c:pt idx="16">
                  <c:v>62.3</c:v>
                </c:pt>
                <c:pt idx="17">
                  <c:v>63.4</c:v>
                </c:pt>
                <c:pt idx="18">
                  <c:v>63.9</c:v>
                </c:pt>
                <c:pt idx="19">
                  <c:v>61.5</c:v>
                </c:pt>
                <c:pt idx="20">
                  <c:v>60.3</c:v>
                </c:pt>
                <c:pt idx="21">
                  <c:v>58.2</c:v>
                </c:pt>
                <c:pt idx="22">
                  <c:v>57.5</c:v>
                </c:pt>
                <c:pt idx="23">
                  <c:v>56.98</c:v>
                </c:pt>
                <c:pt idx="24">
                  <c:v>56.51</c:v>
                </c:pt>
                <c:pt idx="25">
                  <c:v>59.08</c:v>
                </c:pt>
                <c:pt idx="26">
                  <c:v>59.54</c:v>
                </c:pt>
                <c:pt idx="27">
                  <c:v>58.73</c:v>
                </c:pt>
                <c:pt idx="28">
                  <c:v>58.01</c:v>
                </c:pt>
                <c:pt idx="29">
                  <c:v>57.87</c:v>
                </c:pt>
                <c:pt idx="30">
                  <c:v>58.33</c:v>
                </c:pt>
                <c:pt idx="31">
                  <c:v>57.6</c:v>
                </c:pt>
                <c:pt idx="32">
                  <c:v>56.29</c:v>
                </c:pt>
                <c:pt idx="33">
                  <c:v>55.67</c:v>
                </c:pt>
                <c:pt idx="34">
                  <c:v>57.26</c:v>
                </c:pt>
                <c:pt idx="35">
                  <c:v>61.99</c:v>
                </c:pt>
                <c:pt idx="36">
                  <c:v>62.59</c:v>
                </c:pt>
                <c:pt idx="37">
                  <c:v>62.75</c:v>
                </c:pt>
                <c:pt idx="38">
                  <c:v>62.78</c:v>
                </c:pt>
                <c:pt idx="39">
                  <c:v>68.08</c:v>
                </c:pt>
                <c:pt idx="40">
                  <c:v>65.59</c:v>
                </c:pt>
                <c:pt idx="41">
                  <c:v>65.31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7D-4049-B580-9B087495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976832"/>
        <c:axId val="159982720"/>
      </c:scatterChart>
      <c:valAx>
        <c:axId val="159976832"/>
        <c:scaling>
          <c:orientation val="minMax"/>
        </c:scaling>
        <c:delete val="0"/>
        <c:axPos val="b"/>
        <c:numFmt formatCode="[$-419]mmmm\ yyyy;@" sourceLinked="0"/>
        <c:majorTickMark val="out"/>
        <c:minorTickMark val="none"/>
        <c:tickLblPos val="nextTo"/>
        <c:txPr>
          <a:bodyPr rot="-5400000" vert="horz" anchor="t" anchorCtr="0"/>
          <a:lstStyle/>
          <a:p>
            <a:pPr>
              <a:defRPr b="0" i="0"/>
            </a:pPr>
            <a:endParaRPr lang="ru-RU"/>
          </a:p>
        </c:txPr>
        <c:crossAx val="159982720"/>
        <c:crosses val="autoZero"/>
        <c:crossBetween val="midCat"/>
        <c:majorUnit val="30"/>
      </c:valAx>
      <c:valAx>
        <c:axId val="159982720"/>
        <c:scaling>
          <c:orientation val="minMax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97683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33337</xdr:rowOff>
    </xdr:from>
    <xdr:to>
      <xdr:col>16</xdr:col>
      <xdr:colOff>333375</xdr:colOff>
      <xdr:row>19</xdr:row>
      <xdr:rowOff>109537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508</xdr:colOff>
      <xdr:row>23</xdr:row>
      <xdr:rowOff>2138</xdr:rowOff>
    </xdr:from>
    <xdr:to>
      <xdr:col>21</xdr:col>
      <xdr:colOff>39729</xdr:colOff>
      <xdr:row>39</xdr:row>
      <xdr:rowOff>200689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186424</xdr:colOff>
      <xdr:row>23</xdr:row>
      <xdr:rowOff>128360</xdr:rowOff>
    </xdr:from>
    <xdr:to>
      <xdr:col>32</xdr:col>
      <xdr:colOff>225645</xdr:colOff>
      <xdr:row>40</xdr:row>
      <xdr:rowOff>15184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39442140-7EB9-49D0-905C-BE42AA90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3056</xdr:colOff>
      <xdr:row>3</xdr:row>
      <xdr:rowOff>106149</xdr:rowOff>
    </xdr:from>
    <xdr:to>
      <xdr:col>22</xdr:col>
      <xdr:colOff>553163</xdr:colOff>
      <xdr:row>34</xdr:row>
      <xdr:rowOff>63088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0"/>
  <sheetViews>
    <sheetView topLeftCell="A18" zoomScale="85" zoomScaleNormal="85" workbookViewId="0">
      <selection activeCell="D42" sqref="D42"/>
    </sheetView>
  </sheetViews>
  <sheetFormatPr defaultRowHeight="15" x14ac:dyDescent="0.25"/>
  <cols>
    <col min="1" max="1" width="10.85546875" customWidth="1"/>
    <col min="2" max="2" width="9.140625" style="1"/>
    <col min="7" max="7" width="9.7109375" customWidth="1"/>
  </cols>
  <sheetData>
    <row r="6" spans="1:7" x14ac:dyDescent="0.25">
      <c r="A6" s="5"/>
      <c r="B6" s="5" t="s">
        <v>12</v>
      </c>
      <c r="C6" s="5" t="s">
        <v>15</v>
      </c>
      <c r="D6" s="5" t="s">
        <v>14</v>
      </c>
      <c r="E6" s="9" t="s">
        <v>16</v>
      </c>
      <c r="F6" s="9" t="s">
        <v>17</v>
      </c>
      <c r="G6" s="5" t="s">
        <v>13</v>
      </c>
    </row>
    <row r="7" spans="1:7" x14ac:dyDescent="0.25">
      <c r="A7" s="7" t="s">
        <v>27</v>
      </c>
      <c r="B7" s="1">
        <v>1</v>
      </c>
      <c r="C7" s="1" t="s">
        <v>0</v>
      </c>
      <c r="D7" s="1">
        <v>2.99</v>
      </c>
      <c r="E7" s="1">
        <v>0.25</v>
      </c>
      <c r="F7" s="1">
        <v>0.75</v>
      </c>
      <c r="G7" s="10">
        <f>E7*F7^($B$17-B7)</f>
        <v>1.4078378677368164E-2</v>
      </c>
    </row>
    <row r="8" spans="1:7" x14ac:dyDescent="0.25">
      <c r="A8" s="7" t="s">
        <v>26</v>
      </c>
      <c r="B8" s="1">
        <v>2</v>
      </c>
      <c r="C8" s="1" t="s">
        <v>1</v>
      </c>
      <c r="D8" s="1">
        <v>2.66</v>
      </c>
      <c r="E8" s="1">
        <v>0.25</v>
      </c>
      <c r="F8" s="1">
        <v>0.75</v>
      </c>
      <c r="G8" s="10">
        <f t="shared" ref="G7:G16" si="0">E8*F8^($B$17-B8)</f>
        <v>1.8771171569824219E-2</v>
      </c>
    </row>
    <row r="9" spans="1:7" x14ac:dyDescent="0.25">
      <c r="A9" s="7" t="s">
        <v>25</v>
      </c>
      <c r="B9" s="1">
        <v>3</v>
      </c>
      <c r="C9" s="1" t="s">
        <v>2</v>
      </c>
      <c r="D9" s="1">
        <v>2.1</v>
      </c>
      <c r="E9" s="1">
        <v>0.25</v>
      </c>
      <c r="F9" s="1">
        <v>0.75</v>
      </c>
      <c r="G9" s="10">
        <f t="shared" si="0"/>
        <v>2.5028228759765625E-2</v>
      </c>
    </row>
    <row r="10" spans="1:7" x14ac:dyDescent="0.25">
      <c r="A10" s="7" t="s">
        <v>24</v>
      </c>
      <c r="B10" s="1">
        <v>4</v>
      </c>
      <c r="C10" s="1" t="s">
        <v>3</v>
      </c>
      <c r="D10" s="1">
        <v>2.2000000000000002</v>
      </c>
      <c r="E10" s="1">
        <v>0.25</v>
      </c>
      <c r="F10" s="1">
        <v>0.75</v>
      </c>
      <c r="G10" s="10">
        <f t="shared" si="0"/>
        <v>3.33709716796875E-2</v>
      </c>
    </row>
    <row r="11" spans="1:7" x14ac:dyDescent="0.25">
      <c r="A11" s="7" t="s">
        <v>23</v>
      </c>
      <c r="B11" s="1">
        <v>5</v>
      </c>
      <c r="C11" s="1" t="s">
        <v>4</v>
      </c>
      <c r="D11" s="1">
        <v>2.4</v>
      </c>
      <c r="E11" s="1">
        <v>0.25</v>
      </c>
      <c r="F11" s="1">
        <v>0.75</v>
      </c>
      <c r="G11" s="10">
        <f t="shared" si="0"/>
        <v>4.449462890625E-2</v>
      </c>
    </row>
    <row r="12" spans="1:7" x14ac:dyDescent="0.25">
      <c r="A12" s="7" t="s">
        <v>22</v>
      </c>
      <c r="B12" s="1">
        <v>6</v>
      </c>
      <c r="C12" s="1" t="s">
        <v>5</v>
      </c>
      <c r="D12" s="1">
        <v>2.2200000000000002</v>
      </c>
      <c r="E12" s="1">
        <v>0.25</v>
      </c>
      <c r="F12" s="1">
        <v>0.75</v>
      </c>
      <c r="G12" s="10">
        <f t="shared" si="0"/>
        <v>5.9326171875E-2</v>
      </c>
    </row>
    <row r="13" spans="1:7" x14ac:dyDescent="0.25">
      <c r="A13" s="7" t="s">
        <v>21</v>
      </c>
      <c r="B13" s="1">
        <v>7</v>
      </c>
      <c r="C13" s="1" t="s">
        <v>6</v>
      </c>
      <c r="D13" s="1">
        <v>1.97</v>
      </c>
      <c r="E13" s="1">
        <v>0.25</v>
      </c>
      <c r="F13" s="1">
        <v>0.75</v>
      </c>
      <c r="G13" s="10">
        <f t="shared" si="0"/>
        <v>7.91015625E-2</v>
      </c>
    </row>
    <row r="14" spans="1:7" x14ac:dyDescent="0.25">
      <c r="A14" s="7" t="s">
        <v>20</v>
      </c>
      <c r="B14" s="1">
        <v>8</v>
      </c>
      <c r="C14" s="1" t="s">
        <v>7</v>
      </c>
      <c r="D14" s="1">
        <v>1.42</v>
      </c>
      <c r="E14" s="1">
        <v>0.25</v>
      </c>
      <c r="F14" s="1">
        <v>0.75</v>
      </c>
      <c r="G14" s="10">
        <f t="shared" si="0"/>
        <v>0.10546875</v>
      </c>
    </row>
    <row r="15" spans="1:7" x14ac:dyDescent="0.25">
      <c r="A15" s="7" t="s">
        <v>19</v>
      </c>
      <c r="B15" s="1">
        <v>9</v>
      </c>
      <c r="C15" s="1" t="s">
        <v>8</v>
      </c>
      <c r="D15" s="1">
        <v>2.2200000000000002</v>
      </c>
      <c r="E15" s="1">
        <v>0.25</v>
      </c>
      <c r="F15" s="1">
        <v>0.75</v>
      </c>
      <c r="G15" s="10">
        <f t="shared" si="0"/>
        <v>0.140625</v>
      </c>
    </row>
    <row r="16" spans="1:7" x14ac:dyDescent="0.25">
      <c r="A16" s="7" t="s">
        <v>18</v>
      </c>
      <c r="B16" s="1">
        <v>10</v>
      </c>
      <c r="C16" s="1" t="s">
        <v>9</v>
      </c>
      <c r="D16" s="1">
        <v>1.72</v>
      </c>
      <c r="E16" s="1">
        <v>0.25</v>
      </c>
      <c r="F16" s="1">
        <v>0.75</v>
      </c>
      <c r="G16" s="10">
        <f t="shared" si="0"/>
        <v>0.1875</v>
      </c>
    </row>
    <row r="17" spans="1:8" x14ac:dyDescent="0.25">
      <c r="A17" s="7" t="s">
        <v>12</v>
      </c>
      <c r="B17" s="1">
        <v>11</v>
      </c>
      <c r="C17" s="1" t="s">
        <v>28</v>
      </c>
    </row>
    <row r="18" spans="1:8" x14ac:dyDescent="0.25">
      <c r="A18" s="1"/>
    </row>
    <row r="25" spans="1:8" ht="19.5" x14ac:dyDescent="0.4">
      <c r="D25" s="12" t="s">
        <v>10</v>
      </c>
      <c r="E25" s="12">
        <v>0.7</v>
      </c>
    </row>
    <row r="27" spans="1:8" x14ac:dyDescent="0.25">
      <c r="H27" s="19">
        <f>AVERAGE(H30:H39)</f>
        <v>16.650422492842438</v>
      </c>
    </row>
    <row r="29" spans="1:8" ht="20.25" x14ac:dyDescent="0.35">
      <c r="B29" s="14" t="s">
        <v>31</v>
      </c>
      <c r="C29" s="14" t="s">
        <v>15</v>
      </c>
      <c r="D29" s="13" t="s">
        <v>29</v>
      </c>
      <c r="E29" s="13" t="s">
        <v>30</v>
      </c>
      <c r="F29" s="13"/>
      <c r="G29" s="13"/>
      <c r="H29" s="13" t="s">
        <v>32</v>
      </c>
    </row>
    <row r="30" spans="1:8" ht="18.75" x14ac:dyDescent="0.3">
      <c r="B30" s="11">
        <v>0</v>
      </c>
      <c r="C30" s="11" t="s">
        <v>0</v>
      </c>
      <c r="D30" s="11">
        <v>2.99</v>
      </c>
      <c r="E30" s="11">
        <v>2.99</v>
      </c>
      <c r="F30" s="11"/>
      <c r="G30" s="15"/>
      <c r="H30" s="11">
        <f>ABS((D30-E30)/D30)*100</f>
        <v>0</v>
      </c>
    </row>
    <row r="31" spans="1:8" ht="18.75" x14ac:dyDescent="0.3">
      <c r="B31" s="11">
        <v>1</v>
      </c>
      <c r="C31" s="11" t="s">
        <v>1</v>
      </c>
      <c r="D31" s="11">
        <v>2.66</v>
      </c>
      <c r="E31" s="15">
        <f>E30+$E$25*(D30-E30)</f>
        <v>2.99</v>
      </c>
      <c r="F31" s="15"/>
      <c r="G31" s="15"/>
      <c r="H31" s="17">
        <f t="shared" ref="H31:H40" si="1">ABS((D31-E31)/D31)*100</f>
        <v>12.406015037593987</v>
      </c>
    </row>
    <row r="32" spans="1:8" ht="18.75" x14ac:dyDescent="0.3">
      <c r="B32" s="11">
        <v>2</v>
      </c>
      <c r="C32" s="11" t="s">
        <v>2</v>
      </c>
      <c r="D32" s="11">
        <v>2.1</v>
      </c>
      <c r="E32" s="15">
        <f t="shared" ref="E32:E40" si="2">E31+$E$25*(D31-E31)</f>
        <v>2.7590000000000003</v>
      </c>
      <c r="F32" s="15"/>
      <c r="G32" s="15"/>
      <c r="H32" s="17">
        <f t="shared" si="1"/>
        <v>31.380952380952394</v>
      </c>
    </row>
    <row r="33" spans="2:8" ht="18.75" x14ac:dyDescent="0.3">
      <c r="B33" s="11">
        <v>3</v>
      </c>
      <c r="C33" s="11" t="s">
        <v>3</v>
      </c>
      <c r="D33" s="11">
        <v>2.2000000000000002</v>
      </c>
      <c r="E33" s="15">
        <f t="shared" si="2"/>
        <v>2.2977000000000003</v>
      </c>
      <c r="F33" s="15"/>
      <c r="G33" s="15"/>
      <c r="H33" s="17">
        <f t="shared" si="1"/>
        <v>4.4409090909090958</v>
      </c>
    </row>
    <row r="34" spans="2:8" ht="18.75" x14ac:dyDescent="0.3">
      <c r="B34" s="11">
        <v>4</v>
      </c>
      <c r="C34" s="11" t="s">
        <v>4</v>
      </c>
      <c r="D34" s="11">
        <v>2.4</v>
      </c>
      <c r="E34" s="15">
        <f>E33+$E$25*(D33-E33)</f>
        <v>2.2293100000000003</v>
      </c>
      <c r="F34" s="15"/>
      <c r="G34" s="15"/>
      <c r="H34" s="17">
        <f t="shared" si="1"/>
        <v>7.1120833333333158</v>
      </c>
    </row>
    <row r="35" spans="2:8" ht="18.75" x14ac:dyDescent="0.3">
      <c r="B35" s="11">
        <v>5</v>
      </c>
      <c r="C35" s="11" t="s">
        <v>5</v>
      </c>
      <c r="D35" s="11">
        <v>2.2200000000000002</v>
      </c>
      <c r="E35" s="15">
        <f t="shared" si="2"/>
        <v>2.3487930000000001</v>
      </c>
      <c r="F35" s="15"/>
      <c r="G35" s="15"/>
      <c r="H35" s="17">
        <f t="shared" si="1"/>
        <v>5.8014864864864828</v>
      </c>
    </row>
    <row r="36" spans="2:8" ht="18.75" x14ac:dyDescent="0.3">
      <c r="B36" s="11">
        <v>6</v>
      </c>
      <c r="C36" s="11" t="s">
        <v>6</v>
      </c>
      <c r="D36" s="11">
        <v>1.97</v>
      </c>
      <c r="E36" s="15">
        <f t="shared" si="2"/>
        <v>2.2586379000000001</v>
      </c>
      <c r="F36" s="15"/>
      <c r="G36" s="15"/>
      <c r="H36" s="17">
        <f t="shared" si="1"/>
        <v>14.651670050761428</v>
      </c>
    </row>
    <row r="37" spans="2:8" ht="18.75" x14ac:dyDescent="0.3">
      <c r="B37" s="11">
        <v>7</v>
      </c>
      <c r="C37" s="11" t="s">
        <v>7</v>
      </c>
      <c r="D37" s="11">
        <v>1.42</v>
      </c>
      <c r="E37" s="15">
        <f t="shared" si="2"/>
        <v>2.05659137</v>
      </c>
      <c r="F37" s="15"/>
      <c r="G37" s="15"/>
      <c r="H37" s="17">
        <f t="shared" si="1"/>
        <v>44.830378169014097</v>
      </c>
    </row>
    <row r="38" spans="2:8" ht="18.75" x14ac:dyDescent="0.3">
      <c r="B38" s="11">
        <v>8</v>
      </c>
      <c r="C38" s="11" t="s">
        <v>8</v>
      </c>
      <c r="D38" s="11">
        <v>2.2200000000000002</v>
      </c>
      <c r="E38" s="15">
        <f t="shared" si="2"/>
        <v>1.6109774109999999</v>
      </c>
      <c r="F38" s="15"/>
      <c r="G38" s="15"/>
      <c r="H38" s="17">
        <f t="shared" si="1"/>
        <v>27.433449954954963</v>
      </c>
    </row>
    <row r="39" spans="2:8" ht="18.75" x14ac:dyDescent="0.3">
      <c r="B39" s="11">
        <v>9</v>
      </c>
      <c r="C39" s="11" t="s">
        <v>9</v>
      </c>
      <c r="D39" s="13">
        <v>1.72</v>
      </c>
      <c r="E39" s="15">
        <f>E38+$E$25*(D38-E38)</f>
        <v>2.0372932232999998</v>
      </c>
      <c r="F39" s="15"/>
      <c r="G39" s="15"/>
      <c r="H39" s="17">
        <f t="shared" si="1"/>
        <v>18.447280424418597</v>
      </c>
    </row>
    <row r="40" spans="2:8" ht="18.75" x14ac:dyDescent="0.3">
      <c r="B40" s="11">
        <v>10</v>
      </c>
      <c r="C40" s="11" t="s">
        <v>28</v>
      </c>
      <c r="D40" s="11"/>
      <c r="E40" s="18">
        <f t="shared" si="2"/>
        <v>1.81518796699</v>
      </c>
      <c r="F40" s="18"/>
      <c r="G40" s="18"/>
      <c r="H40" s="1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7"/>
  <sheetViews>
    <sheetView tabSelected="1" topLeftCell="A3" zoomScale="70" zoomScaleNormal="70" workbookViewId="0">
      <selection activeCell="C45" sqref="C45"/>
    </sheetView>
  </sheetViews>
  <sheetFormatPr defaultRowHeight="15" x14ac:dyDescent="0.25"/>
  <cols>
    <col min="2" max="2" width="17.85546875" customWidth="1"/>
    <col min="3" max="3" width="8.42578125" customWidth="1"/>
  </cols>
  <sheetData>
    <row r="2" spans="1:3" x14ac:dyDescent="0.25">
      <c r="C2" s="1" t="s">
        <v>11</v>
      </c>
    </row>
    <row r="3" spans="1:3" x14ac:dyDescent="0.25">
      <c r="A3" s="16">
        <v>2015</v>
      </c>
      <c r="B3" s="4">
        <v>42125</v>
      </c>
      <c r="C3" s="2">
        <v>51.7</v>
      </c>
    </row>
    <row r="4" spans="1:3" x14ac:dyDescent="0.25">
      <c r="A4" s="16"/>
      <c r="B4" s="4">
        <v>42156</v>
      </c>
      <c r="C4" s="2">
        <v>52.8</v>
      </c>
    </row>
    <row r="5" spans="1:3" x14ac:dyDescent="0.25">
      <c r="A5" s="16"/>
      <c r="B5" s="4">
        <v>42186</v>
      </c>
      <c r="C5" s="2">
        <v>55.8</v>
      </c>
    </row>
    <row r="6" spans="1:3" x14ac:dyDescent="0.25">
      <c r="A6" s="16"/>
      <c r="B6" s="4">
        <v>42217</v>
      </c>
      <c r="C6" s="2">
        <v>60.3</v>
      </c>
    </row>
    <row r="7" spans="1:3" x14ac:dyDescent="0.25">
      <c r="A7" s="16"/>
      <c r="B7" s="4">
        <v>42248</v>
      </c>
      <c r="C7" s="2">
        <v>65.3</v>
      </c>
    </row>
    <row r="8" spans="1:3" x14ac:dyDescent="0.25">
      <c r="A8" s="16"/>
      <c r="B8" s="4">
        <v>42278</v>
      </c>
      <c r="C8" s="2">
        <v>65.7</v>
      </c>
    </row>
    <row r="9" spans="1:3" x14ac:dyDescent="0.25">
      <c r="A9" s="16"/>
      <c r="B9" s="4">
        <v>42309</v>
      </c>
      <c r="C9" s="2">
        <v>63.8</v>
      </c>
    </row>
    <row r="10" spans="1:3" x14ac:dyDescent="0.25">
      <c r="A10" s="16"/>
      <c r="B10" s="4">
        <v>42339</v>
      </c>
      <c r="C10" s="2">
        <v>66.7</v>
      </c>
    </row>
    <row r="11" spans="1:3" x14ac:dyDescent="0.25">
      <c r="A11" s="16">
        <v>2016</v>
      </c>
      <c r="B11" s="4">
        <v>42370</v>
      </c>
      <c r="C11" s="2">
        <v>72.900000000000006</v>
      </c>
    </row>
    <row r="12" spans="1:3" x14ac:dyDescent="0.25">
      <c r="A12" s="16"/>
      <c r="B12" s="4">
        <v>42401</v>
      </c>
      <c r="C12" s="2">
        <v>76.3</v>
      </c>
    </row>
    <row r="13" spans="1:3" x14ac:dyDescent="0.25">
      <c r="A13" s="16"/>
      <c r="B13" s="4">
        <v>42430</v>
      </c>
      <c r="C13" s="2">
        <v>75.900000000000006</v>
      </c>
    </row>
    <row r="14" spans="1:3" x14ac:dyDescent="0.25">
      <c r="A14" s="16"/>
      <c r="B14" s="4">
        <v>42461</v>
      </c>
      <c r="C14" s="2">
        <v>67.599999999999994</v>
      </c>
    </row>
    <row r="15" spans="1:3" x14ac:dyDescent="0.25">
      <c r="A15" s="16"/>
      <c r="B15" s="4">
        <v>42491</v>
      </c>
      <c r="C15" s="2">
        <v>66.2</v>
      </c>
    </row>
    <row r="16" spans="1:3" x14ac:dyDescent="0.25">
      <c r="A16" s="16"/>
      <c r="B16" s="4">
        <v>42522</v>
      </c>
      <c r="C16" s="3">
        <v>66</v>
      </c>
    </row>
    <row r="17" spans="1:3" x14ac:dyDescent="0.25">
      <c r="A17" s="16"/>
      <c r="B17" s="4">
        <v>42552</v>
      </c>
      <c r="C17" s="2">
        <v>64.2</v>
      </c>
    </row>
    <row r="18" spans="1:3" x14ac:dyDescent="0.25">
      <c r="A18" s="16"/>
      <c r="B18" s="4">
        <v>42583</v>
      </c>
      <c r="C18" s="2">
        <v>65.900000000000006</v>
      </c>
    </row>
    <row r="19" spans="1:3" x14ac:dyDescent="0.25">
      <c r="A19" s="16"/>
      <c r="B19" s="4">
        <v>42614</v>
      </c>
      <c r="C19" s="2">
        <v>62.3</v>
      </c>
    </row>
    <row r="20" spans="1:3" x14ac:dyDescent="0.25">
      <c r="A20" s="16"/>
      <c r="B20" s="4">
        <v>42644</v>
      </c>
      <c r="C20" s="2">
        <v>63.4</v>
      </c>
    </row>
    <row r="21" spans="1:3" x14ac:dyDescent="0.25">
      <c r="A21" s="16"/>
      <c r="B21" s="4">
        <v>42675</v>
      </c>
      <c r="C21" s="2">
        <v>63.9</v>
      </c>
    </row>
    <row r="22" spans="1:3" x14ac:dyDescent="0.25">
      <c r="A22" s="16"/>
      <c r="B22" s="4">
        <v>42705</v>
      </c>
      <c r="C22" s="2">
        <v>61.5</v>
      </c>
    </row>
    <row r="23" spans="1:3" x14ac:dyDescent="0.25">
      <c r="A23" s="16">
        <v>2017</v>
      </c>
      <c r="B23" s="4">
        <v>42736</v>
      </c>
      <c r="C23" s="2">
        <v>60.3</v>
      </c>
    </row>
    <row r="24" spans="1:3" x14ac:dyDescent="0.25">
      <c r="A24" s="16"/>
      <c r="B24" s="4">
        <v>42767</v>
      </c>
      <c r="C24" s="2">
        <v>58.2</v>
      </c>
    </row>
    <row r="25" spans="1:3" x14ac:dyDescent="0.25">
      <c r="A25" s="16"/>
      <c r="B25" s="4">
        <v>42795</v>
      </c>
      <c r="C25" s="2">
        <v>57.5</v>
      </c>
    </row>
    <row r="26" spans="1:3" x14ac:dyDescent="0.25">
      <c r="A26" s="16"/>
      <c r="B26" s="8">
        <v>42826</v>
      </c>
      <c r="C26" s="2">
        <v>56.98</v>
      </c>
    </row>
    <row r="27" spans="1:3" x14ac:dyDescent="0.25">
      <c r="A27" s="16"/>
      <c r="B27" s="8">
        <v>42856</v>
      </c>
      <c r="C27" s="2">
        <v>56.51</v>
      </c>
    </row>
    <row r="28" spans="1:3" x14ac:dyDescent="0.25">
      <c r="A28" s="16"/>
      <c r="B28" s="8">
        <v>42887</v>
      </c>
      <c r="C28" s="2">
        <v>59.08</v>
      </c>
    </row>
    <row r="29" spans="1:3" x14ac:dyDescent="0.25">
      <c r="A29" s="16"/>
      <c r="B29" s="8">
        <v>42917</v>
      </c>
      <c r="C29" s="2">
        <v>59.54</v>
      </c>
    </row>
    <row r="30" spans="1:3" x14ac:dyDescent="0.25">
      <c r="A30" s="16"/>
      <c r="B30" s="8">
        <v>42948</v>
      </c>
      <c r="C30" s="2">
        <v>58.73</v>
      </c>
    </row>
    <row r="31" spans="1:3" x14ac:dyDescent="0.25">
      <c r="A31" s="16"/>
      <c r="B31" s="8">
        <v>42979</v>
      </c>
      <c r="C31" s="2">
        <v>58.01</v>
      </c>
    </row>
    <row r="32" spans="1:3" x14ac:dyDescent="0.25">
      <c r="A32" s="16"/>
      <c r="B32" s="8">
        <v>43009</v>
      </c>
      <c r="C32" s="2">
        <v>57.87</v>
      </c>
    </row>
    <row r="33" spans="1:3" x14ac:dyDescent="0.25">
      <c r="A33" s="16"/>
      <c r="B33" s="8">
        <v>43040</v>
      </c>
      <c r="C33" s="2">
        <v>58.33</v>
      </c>
    </row>
    <row r="34" spans="1:3" x14ac:dyDescent="0.25">
      <c r="A34" s="16"/>
      <c r="B34" s="8">
        <v>43070</v>
      </c>
      <c r="C34" s="2">
        <v>57.6</v>
      </c>
    </row>
    <row r="35" spans="1:3" x14ac:dyDescent="0.25">
      <c r="A35" s="16">
        <v>2018</v>
      </c>
      <c r="B35" s="8">
        <v>43101</v>
      </c>
      <c r="C35" s="2">
        <v>56.29</v>
      </c>
    </row>
    <row r="36" spans="1:3" x14ac:dyDescent="0.25">
      <c r="A36" s="16"/>
      <c r="B36" s="8">
        <v>43132</v>
      </c>
      <c r="C36" s="2">
        <v>55.67</v>
      </c>
    </row>
    <row r="37" spans="1:3" x14ac:dyDescent="0.25">
      <c r="A37" s="16"/>
      <c r="B37" s="8">
        <v>43160</v>
      </c>
      <c r="C37" s="2">
        <v>57.26</v>
      </c>
    </row>
    <row r="38" spans="1:3" x14ac:dyDescent="0.25">
      <c r="A38" s="16"/>
      <c r="B38" s="8">
        <v>43191</v>
      </c>
      <c r="C38" s="2">
        <v>61.99</v>
      </c>
    </row>
    <row r="39" spans="1:3" x14ac:dyDescent="0.25">
      <c r="A39" s="16"/>
      <c r="B39" s="8">
        <v>43221</v>
      </c>
      <c r="C39" s="2">
        <v>62.59</v>
      </c>
    </row>
    <row r="40" spans="1:3" x14ac:dyDescent="0.25">
      <c r="A40" s="16"/>
      <c r="B40" s="8">
        <v>43252</v>
      </c>
      <c r="C40" s="2">
        <v>62.75</v>
      </c>
    </row>
    <row r="41" spans="1:3" x14ac:dyDescent="0.25">
      <c r="A41" s="16"/>
      <c r="B41" s="8">
        <v>43282</v>
      </c>
      <c r="C41" s="2">
        <v>62.78</v>
      </c>
    </row>
    <row r="42" spans="1:3" x14ac:dyDescent="0.25">
      <c r="A42" s="16"/>
      <c r="B42" s="8">
        <v>43313</v>
      </c>
      <c r="C42" s="2">
        <v>68.08</v>
      </c>
    </row>
    <row r="43" spans="1:3" x14ac:dyDescent="0.25">
      <c r="A43" s="16"/>
      <c r="B43" s="8">
        <v>43344</v>
      </c>
      <c r="C43" s="2">
        <v>65.59</v>
      </c>
    </row>
    <row r="44" spans="1:3" x14ac:dyDescent="0.25">
      <c r="A44" s="16"/>
      <c r="B44" s="8">
        <v>43374</v>
      </c>
      <c r="C44" s="2">
        <v>65.31</v>
      </c>
    </row>
    <row r="45" spans="1:3" x14ac:dyDescent="0.25">
      <c r="A45" s="16"/>
      <c r="B45" s="8">
        <v>43405</v>
      </c>
      <c r="C45" s="2"/>
    </row>
    <row r="46" spans="1:3" x14ac:dyDescent="0.25">
      <c r="B46" s="6"/>
      <c r="C46" s="2"/>
    </row>
    <row r="47" spans="1:3" x14ac:dyDescent="0.25">
      <c r="B47" s="4"/>
      <c r="C47" s="1"/>
    </row>
  </sheetData>
  <mergeCells count="4">
    <mergeCell ref="A3:A10"/>
    <mergeCell ref="A11:A22"/>
    <mergeCell ref="A23:A34"/>
    <mergeCell ref="A35:A4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Задача 4.1</vt:lpstr>
      <vt:lpstr>Задача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2020-11-18T14:34:25Z</dcterms:modified>
</cp:coreProperties>
</file>